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Mac\Home\Desktop\"/>
    </mc:Choice>
  </mc:AlternateContent>
  <xr:revisionPtr revIDLastSave="0" documentId="13_ncr:1_{D2E827D1-7921-42D7-B795-BB095E804546}" xr6:coauthVersionLast="45" xr6:coauthVersionMax="45" xr10:uidLastSave="{00000000-0000-0000-0000-000000000000}"/>
  <bookViews>
    <workbookView xWindow="2130" yWindow="510" windowWidth="25755" windowHeight="19875" xr2:uid="{1A0885BE-2434-4E55-95D0-73AE4C1BF1FE}"/>
  </bookViews>
  <sheets>
    <sheet name="Willkomm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1" i="1"/>
  <c r="F30" i="1"/>
  <c r="F29" i="1"/>
  <c r="F26" i="1"/>
  <c r="F25" i="1"/>
  <c r="F22" i="1"/>
  <c r="F21" i="1"/>
  <c r="F20" i="1"/>
  <c r="F17" i="1"/>
  <c r="F16" i="1"/>
  <c r="F13" i="1"/>
  <c r="F12" i="1"/>
  <c r="F10" i="1"/>
  <c r="F9" i="1"/>
  <c r="F33" i="1" l="1"/>
</calcChain>
</file>

<file path=xl/sharedStrings.xml><?xml version="1.0" encoding="utf-8"?>
<sst xmlns="http://schemas.openxmlformats.org/spreadsheetml/2006/main" count="69" uniqueCount="45">
  <si>
    <t>Online-Preisberechner für Ihren Weihnachts- oder Jahresend-Anlass im Schloss Greifensee</t>
  </si>
  <si>
    <t xml:space="preserve">Die folgende Aufstellung soll Ihnen eine Basis für die Kostenberechnung Ihres Anlasses im Schloss Greifensee vermitteln. Wünsche und Ansprüche sind so unterschiedlich wie unsere vielfältigen Räume und gerne helfen wir Ihnen dabei, für Ihr Fest den passenden Rahmen zu planen. </t>
  </si>
  <si>
    <t>Bitte Anzahl Gäste eintragen und gewünschte Variante im entsprechenden Feld mit j für ja auswählen.</t>
  </si>
  <si>
    <t>Preise CHF</t>
  </si>
  <si>
    <t>Raummiete für Apéro und Fest</t>
  </si>
  <si>
    <t>Anzahl Gäste etwa:</t>
  </si>
  <si>
    <t>Ganzes 3. OG (Raum Nr. 9 + 10 + 11)</t>
  </si>
  <si>
    <r>
      <t xml:space="preserve">ab </t>
    </r>
    <r>
      <rPr>
        <b/>
        <sz val="11"/>
        <color theme="1"/>
        <rFont val="Calibri"/>
        <family val="2"/>
        <scheme val="minor"/>
      </rPr>
      <t>13.30</t>
    </r>
    <r>
      <rPr>
        <sz val="11"/>
        <color theme="1"/>
        <rFont val="Calibri"/>
        <family val="2"/>
        <scheme val="minor"/>
      </rPr>
      <t xml:space="preserve">  bis 24 Uhr</t>
    </r>
  </si>
  <si>
    <r>
      <rPr>
        <b/>
        <sz val="11"/>
        <color theme="1"/>
        <rFont val="Calibri"/>
        <family val="2"/>
        <scheme val="minor"/>
      </rPr>
      <t>j</t>
    </r>
    <r>
      <rPr>
        <sz val="11"/>
        <color theme="1"/>
        <rFont val="Calibri"/>
        <family val="2"/>
        <scheme val="minor"/>
      </rPr>
      <t xml:space="preserve"> für ja              </t>
    </r>
    <r>
      <rPr>
        <sz val="11"/>
        <color theme="1"/>
        <rFont val="Wingdings"/>
        <charset val="2"/>
      </rPr>
      <t>ð</t>
    </r>
  </si>
  <si>
    <t>ganzes Schloss</t>
  </si>
  <si>
    <r>
      <t xml:space="preserve">ab </t>
    </r>
    <r>
      <rPr>
        <b/>
        <sz val="11"/>
        <color theme="1"/>
        <rFont val="Calibri"/>
        <family val="2"/>
        <scheme val="minor"/>
      </rPr>
      <t>13.30</t>
    </r>
    <r>
      <rPr>
        <sz val="11"/>
        <color theme="1"/>
        <rFont val="Calibri"/>
        <family val="2"/>
        <scheme val="minor"/>
      </rPr>
      <t xml:space="preserve"> bis 24 Uhr</t>
    </r>
  </si>
  <si>
    <r>
      <t xml:space="preserve">ab </t>
    </r>
    <r>
      <rPr>
        <b/>
        <sz val="11"/>
        <color theme="1"/>
        <rFont val="Calibri"/>
        <family val="2"/>
        <scheme val="minor"/>
      </rPr>
      <t>16</t>
    </r>
    <r>
      <rPr>
        <sz val="11"/>
        <color theme="1"/>
        <rFont val="Calibri"/>
        <family val="2"/>
        <scheme val="minor"/>
      </rPr>
      <t xml:space="preserve"> bis 24 Uhr</t>
    </r>
  </si>
  <si>
    <t>Raummiete nur für Abend-Anlass</t>
  </si>
  <si>
    <r>
      <t xml:space="preserve">ab </t>
    </r>
    <r>
      <rPr>
        <b/>
        <sz val="11"/>
        <color theme="1"/>
        <rFont val="Calibri"/>
        <family val="2"/>
        <scheme val="minor"/>
      </rPr>
      <t>19</t>
    </r>
    <r>
      <rPr>
        <sz val="11"/>
        <color theme="1"/>
        <rFont val="Calibri"/>
        <family val="2"/>
        <scheme val="minor"/>
      </rPr>
      <t>.00 bis 24 Uhr</t>
    </r>
  </si>
  <si>
    <r>
      <t xml:space="preserve">Platz bis ca. </t>
    </r>
    <r>
      <rPr>
        <i/>
        <sz val="10"/>
        <color rgb="FFFF0000"/>
        <rFont val="Calibri"/>
        <family val="2"/>
        <scheme val="minor"/>
      </rPr>
      <t>90</t>
    </r>
    <r>
      <rPr>
        <i/>
        <sz val="10"/>
        <color theme="1"/>
        <rFont val="Calibri"/>
        <family val="2"/>
        <scheme val="minor"/>
      </rPr>
      <t xml:space="preserve"> Personen</t>
    </r>
  </si>
  <si>
    <t>Raummiete nur für Apéro</t>
  </si>
  <si>
    <t>Alleinmiete ganzes Schloss</t>
  </si>
  <si>
    <t>bis 5 Stunden (tagsüber)</t>
  </si>
  <si>
    <t>Raum 7 und 8</t>
  </si>
  <si>
    <t>bis 4 Stunden (tagsüber)</t>
  </si>
  <si>
    <r>
      <t xml:space="preserve">Platz bis ca. </t>
    </r>
    <r>
      <rPr>
        <i/>
        <sz val="10"/>
        <color rgb="FFFF0000"/>
        <rFont val="Calibri"/>
        <family val="2"/>
        <scheme val="minor"/>
      </rPr>
      <t>45</t>
    </r>
    <r>
      <rPr>
        <i/>
        <sz val="10"/>
        <color theme="1"/>
        <rFont val="Calibri"/>
        <family val="2"/>
        <scheme val="minor"/>
      </rPr>
      <t xml:space="preserve"> Personen</t>
    </r>
  </si>
  <si>
    <t>ganzes 3. OG (Raum Nr. 9 + 10 + 11)</t>
  </si>
  <si>
    <t>weitere Fixkosten</t>
  </si>
  <si>
    <t>Geschirr- und Infrastruktur</t>
  </si>
  <si>
    <t>Apéro</t>
  </si>
  <si>
    <t>8 Fr. / Person</t>
  </si>
  <si>
    <t>Apéro Riche / Diner</t>
  </si>
  <si>
    <t>15 Fr. / Person</t>
  </si>
  <si>
    <r>
      <t xml:space="preserve">Catering </t>
    </r>
    <r>
      <rPr>
        <sz val="11"/>
        <color theme="1"/>
        <rFont val="Calibri"/>
        <family val="2"/>
        <scheme val="minor"/>
      </rPr>
      <t>(unverbindliche Richtgrösse)</t>
    </r>
  </si>
  <si>
    <t>Apéro standard</t>
  </si>
  <si>
    <t>ab ca. Fr. 35/Person</t>
  </si>
  <si>
    <t>Apéro riche</t>
  </si>
  <si>
    <t>ab ca. Fr. 50/Person</t>
  </si>
  <si>
    <t>Festessen standard</t>
  </si>
  <si>
    <t>ab ca. Fr. 120/Person</t>
  </si>
  <si>
    <t>Festessen de luxe</t>
  </si>
  <si>
    <t>ab ca. Fr. 160/Person</t>
  </si>
  <si>
    <t>Kostenbasis total</t>
  </si>
  <si>
    <r>
      <t xml:space="preserve">Platz bis ca. </t>
    </r>
    <r>
      <rPr>
        <i/>
        <sz val="10"/>
        <color rgb="FFFF0000"/>
        <rFont val="Calibri"/>
        <family val="2"/>
        <scheme val="minor"/>
      </rPr>
      <t>100</t>
    </r>
    <r>
      <rPr>
        <i/>
        <sz val="10"/>
        <color theme="1"/>
        <rFont val="Calibri"/>
        <family val="2"/>
        <scheme val="minor"/>
      </rPr>
      <t xml:space="preserve"> Personen</t>
    </r>
  </si>
  <si>
    <r>
      <t xml:space="preserve">Platz bis ca. </t>
    </r>
    <r>
      <rPr>
        <i/>
        <sz val="10"/>
        <color rgb="FFFF0000"/>
        <rFont val="Calibri"/>
        <family val="2"/>
        <scheme val="minor"/>
      </rPr>
      <t>140</t>
    </r>
    <r>
      <rPr>
        <i/>
        <sz val="10"/>
        <color theme="1"/>
        <rFont val="Calibri"/>
        <family val="2"/>
        <scheme val="minor"/>
      </rPr>
      <t xml:space="preserve"> Personen</t>
    </r>
  </si>
  <si>
    <r>
      <t xml:space="preserve">Platz: Apéro bis ca. </t>
    </r>
    <r>
      <rPr>
        <i/>
        <sz val="10"/>
        <color rgb="FFFF0000"/>
        <rFont val="Calibri"/>
        <family val="2"/>
        <scheme val="minor"/>
      </rPr>
      <t>100</t>
    </r>
    <r>
      <rPr>
        <i/>
        <sz val="10"/>
        <color theme="1"/>
        <rFont val="Calibri"/>
        <family val="2"/>
        <scheme val="minor"/>
      </rPr>
      <t xml:space="preserve"> Personen, Essen bis ca. </t>
    </r>
    <r>
      <rPr>
        <i/>
        <sz val="10"/>
        <color rgb="FFFF0000"/>
        <rFont val="Calibri"/>
        <family val="2"/>
        <scheme val="minor"/>
      </rPr>
      <t>70</t>
    </r>
    <r>
      <rPr>
        <i/>
        <sz val="10"/>
        <color theme="1"/>
        <rFont val="Calibri"/>
        <family val="2"/>
        <scheme val="minor"/>
      </rPr>
      <t xml:space="preserve"> Personen</t>
    </r>
  </si>
  <si>
    <r>
      <t xml:space="preserve">Essen bis ca. </t>
    </r>
    <r>
      <rPr>
        <i/>
        <sz val="10"/>
        <color rgb="FFFF0000"/>
        <rFont val="Calibri"/>
        <family val="2"/>
        <scheme val="minor"/>
      </rPr>
      <t>70</t>
    </r>
    <r>
      <rPr>
        <i/>
        <sz val="10"/>
        <color theme="1"/>
        <rFont val="Calibri"/>
        <family val="2"/>
        <scheme val="minor"/>
      </rPr>
      <t xml:space="preserve"> Personen</t>
    </r>
  </si>
  <si>
    <r>
      <t xml:space="preserve">Platz: Apéro bis ca. </t>
    </r>
    <r>
      <rPr>
        <i/>
        <sz val="10"/>
        <color rgb="FFFF0000"/>
        <rFont val="Calibri"/>
        <family val="2"/>
        <scheme val="minor"/>
      </rPr>
      <t>140</t>
    </r>
    <r>
      <rPr>
        <i/>
        <sz val="10"/>
        <color theme="1"/>
        <rFont val="Calibri"/>
        <family val="2"/>
        <scheme val="minor"/>
      </rPr>
      <t xml:space="preserve"> Personen, Essen bis ca. </t>
    </r>
    <r>
      <rPr>
        <i/>
        <sz val="10"/>
        <color rgb="FFFF0000"/>
        <rFont val="Calibri"/>
        <family val="2"/>
        <scheme val="minor"/>
      </rPr>
      <t>90</t>
    </r>
    <r>
      <rPr>
        <i/>
        <sz val="10"/>
        <color theme="1"/>
        <rFont val="Calibri"/>
        <family val="2"/>
        <scheme val="minor"/>
      </rPr>
      <t xml:space="preserve"> Personen</t>
    </r>
  </si>
  <si>
    <t>Die Catering-Kosten sind Richtwerte. Unsere Caterer erstellen Ihnen gerne eine individuelle Offerte, die Ihren Wünschen entspricht.</t>
  </si>
  <si>
    <t xml:space="preserve">Im 3. OG finden maximal 70 Personen zum Essen Platz. Die angegebenen Zeiten sind Richtlinien. Gerne prüfen wir mit Ihnen diese und weitere Möglichkeiten, angepasst an Ihre ganz spezifischen Wünsche und Bedürfnisse.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</si>
</sst>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font>
      <sz val="11"/>
      <color theme="1"/>
      <name val="Calibri"/>
      <family val="2"/>
      <scheme val="minor"/>
    </font>
    <font>
      <sz val="11"/>
      <color theme="1"/>
      <name val="Calibri"/>
      <family val="2"/>
      <scheme val="minor"/>
    </font>
    <font>
      <b/>
      <sz val="11"/>
      <color theme="1"/>
      <name val="Calibri"/>
      <family val="2"/>
      <scheme val="minor"/>
    </font>
    <font>
      <sz val="10"/>
      <color theme="1"/>
      <name val="Arial Unicode MS"/>
    </font>
    <font>
      <b/>
      <sz val="11"/>
      <color theme="4" tint="-0.249977111117893"/>
      <name val="Calibri"/>
      <family val="2"/>
      <scheme val="minor"/>
    </font>
    <font>
      <sz val="10"/>
      <color theme="1"/>
      <name val="Calibri"/>
      <family val="2"/>
      <scheme val="minor"/>
    </font>
    <font>
      <sz val="11"/>
      <color theme="1"/>
      <name val="Wingdings"/>
      <charset val="2"/>
    </font>
    <font>
      <i/>
      <sz val="10"/>
      <color theme="1"/>
      <name val="Calibri"/>
      <family val="2"/>
      <scheme val="minor"/>
    </font>
    <font>
      <i/>
      <sz val="10"/>
      <color rgb="FFFF0000"/>
      <name val="Calibri"/>
      <family val="2"/>
      <scheme val="minor"/>
    </font>
    <font>
      <sz val="11"/>
      <name val="Calibri"/>
      <family val="2"/>
      <scheme val="minor"/>
    </font>
    <font>
      <b/>
      <i/>
      <sz val="10"/>
      <color rgb="FFFF0000"/>
      <name val="Calibri"/>
      <family val="2"/>
      <scheme val="minor"/>
    </font>
    <font>
      <b/>
      <sz val="16"/>
      <color theme="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s>
  <borders count="5">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0" fillId="0" borderId="0" xfId="0" applyProtection="1">
      <protection locked="0"/>
    </xf>
    <xf numFmtId="0" fontId="0" fillId="0" borderId="0" xfId="0" applyAlignment="1" applyProtection="1">
      <alignment wrapText="1"/>
      <protection locked="0"/>
    </xf>
    <xf numFmtId="164" fontId="0" fillId="0" borderId="0" xfId="1" applyFont="1" applyProtection="1">
      <protection locked="0"/>
    </xf>
    <xf numFmtId="0" fontId="7" fillId="0" borderId="0" xfId="0" applyFont="1" applyProtection="1">
      <protection locked="0"/>
    </xf>
    <xf numFmtId="0" fontId="0" fillId="0" borderId="0" xfId="0" applyAlignment="1" applyProtection="1">
      <alignment horizontal="left" wrapText="1"/>
      <protection locked="0"/>
    </xf>
    <xf numFmtId="0" fontId="2" fillId="0" borderId="0" xfId="0" applyFont="1" applyProtection="1"/>
    <xf numFmtId="0" fontId="0" fillId="0" borderId="0" xfId="0" applyProtection="1"/>
    <xf numFmtId="0" fontId="0" fillId="0" borderId="0" xfId="0" applyAlignment="1" applyProtection="1">
      <alignment wrapText="1"/>
    </xf>
    <xf numFmtId="0" fontId="2" fillId="3" borderId="0" xfId="0" applyFont="1" applyFill="1" applyProtection="1"/>
    <xf numFmtId="0" fontId="0" fillId="3" borderId="0" xfId="0" applyFill="1" applyProtection="1"/>
    <xf numFmtId="0" fontId="2" fillId="3" borderId="0" xfId="0" applyFont="1" applyFill="1" applyAlignment="1" applyProtection="1">
      <alignment horizontal="right"/>
    </xf>
    <xf numFmtId="164" fontId="5" fillId="0" borderId="0" xfId="1" applyFont="1" applyFill="1" applyProtection="1"/>
    <xf numFmtId="164" fontId="0" fillId="0" borderId="0" xfId="1" applyFont="1" applyFill="1" applyProtection="1"/>
    <xf numFmtId="164" fontId="0" fillId="0" borderId="0" xfId="1" applyFont="1" applyProtection="1"/>
    <xf numFmtId="164" fontId="0" fillId="6" borderId="3" xfId="1" applyFont="1" applyFill="1" applyBorder="1" applyProtection="1"/>
    <xf numFmtId="0" fontId="7" fillId="0" borderId="0" xfId="0" applyFont="1" applyProtection="1"/>
    <xf numFmtId="164" fontId="0" fillId="0" borderId="0" xfId="1" applyFont="1" applyFill="1" applyBorder="1" applyProtection="1"/>
    <xf numFmtId="164" fontId="0" fillId="6" borderId="2" xfId="1" applyFont="1" applyFill="1" applyBorder="1" applyProtection="1"/>
    <xf numFmtId="4" fontId="0" fillId="6" borderId="2" xfId="1" applyNumberFormat="1" applyFont="1" applyFill="1" applyBorder="1" applyProtection="1"/>
    <xf numFmtId="0" fontId="8" fillId="0" borderId="0" xfId="0" applyFont="1" applyProtection="1"/>
    <xf numFmtId="0" fontId="10" fillId="0" borderId="0" xfId="0" applyFont="1" applyProtection="1"/>
    <xf numFmtId="0" fontId="0" fillId="0" borderId="0" xfId="0" applyAlignment="1" applyProtection="1">
      <alignment horizontal="left" wrapText="1"/>
    </xf>
    <xf numFmtId="0" fontId="0" fillId="2" borderId="0" xfId="0" applyFill="1" applyProtection="1">
      <protection locked="0"/>
    </xf>
    <xf numFmtId="0" fontId="2" fillId="4" borderId="1" xfId="0" applyFont="1" applyFill="1" applyBorder="1" applyProtection="1">
      <protection locked="0"/>
    </xf>
    <xf numFmtId="0" fontId="0" fillId="5" borderId="2" xfId="0" applyFill="1" applyBorder="1" applyAlignment="1" applyProtection="1">
      <alignment horizontal="center"/>
      <protection locked="0"/>
    </xf>
    <xf numFmtId="0" fontId="0" fillId="0" borderId="0" xfId="0" applyAlignment="1" applyProtection="1">
      <alignment horizontal="center"/>
      <protection locked="0"/>
    </xf>
    <xf numFmtId="0" fontId="2" fillId="4" borderId="4" xfId="0" applyFont="1" applyFill="1" applyBorder="1" applyProtection="1">
      <protection locked="0"/>
    </xf>
    <xf numFmtId="0" fontId="9" fillId="2" borderId="0" xfId="0" applyFont="1" applyFill="1" applyAlignment="1" applyProtection="1">
      <alignment horizontal="left"/>
      <protection locked="0"/>
    </xf>
    <xf numFmtId="0" fontId="0" fillId="5" borderId="2" xfId="0" applyFill="1" applyBorder="1" applyProtection="1">
      <protection locked="0"/>
    </xf>
    <xf numFmtId="0" fontId="3"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right" vertical="center"/>
      <protection locked="0"/>
    </xf>
    <xf numFmtId="164" fontId="0" fillId="0" borderId="0" xfId="1" applyFont="1" applyAlignment="1" applyProtection="1">
      <alignment vertical="center"/>
    </xf>
    <xf numFmtId="0" fontId="0" fillId="0" borderId="0" xfId="0" applyAlignment="1" applyProtection="1">
      <alignment vertical="center"/>
      <protection locked="0"/>
    </xf>
    <xf numFmtId="0" fontId="0" fillId="0" borderId="0" xfId="0" applyAlignment="1" applyProtection="1">
      <alignment wrapText="1"/>
    </xf>
    <xf numFmtId="0" fontId="4" fillId="0" borderId="0" xfId="0" applyFont="1" applyAlignment="1" applyProtection="1">
      <alignment horizontal="left" wrapText="1"/>
    </xf>
    <xf numFmtId="0" fontId="0" fillId="7" borderId="0" xfId="0" applyFill="1" applyAlignment="1" applyProtection="1">
      <alignment horizontal="left" vertical="top" wrapText="1"/>
    </xf>
    <xf numFmtId="0" fontId="0" fillId="7" borderId="0" xfId="0" applyFill="1" applyAlignment="1" applyProtection="1">
      <alignment horizontal="left" vertical="top" wrapText="1"/>
      <protection locked="0"/>
    </xf>
    <xf numFmtId="0" fontId="11" fillId="0" borderId="0" xfId="0" applyFont="1" applyProtection="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0ACC6-69A1-4094-81F2-301D9CEC966D}">
  <sheetPr>
    <pageSetUpPr fitToPage="1"/>
  </sheetPr>
  <dimension ref="A1:J36"/>
  <sheetViews>
    <sheetView showGridLines="0" tabSelected="1" workbookViewId="0">
      <selection activeCell="L30" sqref="L30"/>
    </sheetView>
  </sheetViews>
  <sheetFormatPr baseColWidth="10" defaultColWidth="11" defaultRowHeight="15"/>
  <cols>
    <col min="1" max="1" width="5.7109375" style="7" customWidth="1"/>
    <col min="2" max="2" width="32.85546875" style="1" customWidth="1"/>
    <col min="3" max="3" width="24.5703125" style="1" customWidth="1"/>
    <col min="4" max="4" width="16.28515625" style="1" customWidth="1"/>
    <col min="5" max="5" width="4.28515625" style="1" customWidth="1"/>
    <col min="6" max="6" width="10.28515625" style="3" customWidth="1"/>
    <col min="7" max="7" width="11.28515625" style="3" hidden="1" customWidth="1"/>
    <col min="8" max="8" width="50.28515625" style="1" customWidth="1"/>
    <col min="9" max="9" width="0" style="1" hidden="1" customWidth="1"/>
    <col min="10" max="16384" width="11" style="1"/>
  </cols>
  <sheetData>
    <row r="1" spans="1:9" ht="30" customHeight="1">
      <c r="A1" s="1"/>
    </row>
    <row r="2" spans="1:9" ht="21">
      <c r="B2" s="40" t="s">
        <v>0</v>
      </c>
      <c r="C2" s="6"/>
      <c r="D2" s="7"/>
      <c r="F2" s="14"/>
      <c r="G2" s="14"/>
      <c r="H2" s="7"/>
    </row>
    <row r="3" spans="1:9">
      <c r="B3" s="7"/>
      <c r="C3" s="7"/>
      <c r="D3" s="7"/>
      <c r="F3" s="14"/>
      <c r="G3" s="14"/>
      <c r="H3" s="30"/>
    </row>
    <row r="4" spans="1:9" ht="57.2" customHeight="1">
      <c r="B4" s="36" t="s">
        <v>1</v>
      </c>
      <c r="C4" s="36"/>
      <c r="D4" s="36"/>
      <c r="E4" s="2"/>
      <c r="F4" s="14"/>
      <c r="G4" s="14"/>
      <c r="H4" s="7"/>
    </row>
    <row r="5" spans="1:9" ht="41.1" customHeight="1">
      <c r="B5" s="37" t="s">
        <v>2</v>
      </c>
      <c r="C5" s="37"/>
      <c r="D5" s="8"/>
      <c r="E5" s="2"/>
      <c r="F5" s="14"/>
      <c r="G5" s="14"/>
      <c r="H5" s="7"/>
      <c r="I5" s="23"/>
    </row>
    <row r="6" spans="1:9">
      <c r="B6" s="7"/>
      <c r="C6" s="7"/>
      <c r="D6" s="7"/>
      <c r="F6" s="13"/>
      <c r="G6" s="13"/>
      <c r="H6" s="7"/>
    </row>
    <row r="7" spans="1:9" ht="15.75" thickBot="1">
      <c r="B7" s="7"/>
      <c r="C7" s="7"/>
      <c r="D7" s="7"/>
      <c r="F7" s="12" t="s">
        <v>3</v>
      </c>
      <c r="G7" s="13"/>
      <c r="H7" s="7"/>
    </row>
    <row r="8" spans="1:9">
      <c r="B8" s="9" t="s">
        <v>4</v>
      </c>
      <c r="C8" s="10"/>
      <c r="D8" s="11" t="s">
        <v>5</v>
      </c>
      <c r="E8" s="24"/>
      <c r="F8" s="14"/>
      <c r="G8" s="13"/>
      <c r="H8" s="7"/>
    </row>
    <row r="9" spans="1:9">
      <c r="B9" s="7" t="s">
        <v>6</v>
      </c>
      <c r="C9" s="7" t="s">
        <v>7</v>
      </c>
      <c r="D9" s="7" t="s">
        <v>8</v>
      </c>
      <c r="E9" s="25"/>
      <c r="F9" s="15" t="str">
        <f>IF(E9="j",950,"")</f>
        <v/>
      </c>
      <c r="G9" s="13"/>
      <c r="H9" s="16" t="s">
        <v>40</v>
      </c>
    </row>
    <row r="10" spans="1:9">
      <c r="B10" s="7" t="s">
        <v>9</v>
      </c>
      <c r="C10" s="7" t="s">
        <v>10</v>
      </c>
      <c r="D10" s="7" t="s">
        <v>8</v>
      </c>
      <c r="E10" s="25"/>
      <c r="F10" s="15" t="str">
        <f>IF(E10="j",1500,"")</f>
        <v/>
      </c>
      <c r="G10" s="13"/>
      <c r="H10" s="16" t="s">
        <v>42</v>
      </c>
    </row>
    <row r="11" spans="1:9" ht="8.1" customHeight="1">
      <c r="B11" s="7"/>
      <c r="C11" s="7"/>
      <c r="D11" s="7"/>
      <c r="F11" s="13"/>
      <c r="G11" s="13"/>
      <c r="H11" s="7"/>
    </row>
    <row r="12" spans="1:9">
      <c r="B12" s="7" t="s">
        <v>6</v>
      </c>
      <c r="C12" s="7" t="s">
        <v>11</v>
      </c>
      <c r="D12" s="7" t="s">
        <v>8</v>
      </c>
      <c r="E12" s="25"/>
      <c r="F12" s="15" t="str">
        <f>IF(E12="j",750,"")</f>
        <v/>
      </c>
      <c r="G12" s="13"/>
      <c r="H12" s="16" t="s">
        <v>40</v>
      </c>
    </row>
    <row r="13" spans="1:9">
      <c r="B13" s="7" t="s">
        <v>9</v>
      </c>
      <c r="C13" s="7" t="s">
        <v>11</v>
      </c>
      <c r="D13" s="7" t="s">
        <v>8</v>
      </c>
      <c r="E13" s="25"/>
      <c r="F13" s="15" t="str">
        <f>IF(E13="j",1100,"")</f>
        <v/>
      </c>
      <c r="G13" s="13"/>
      <c r="H13" s="16" t="s">
        <v>42</v>
      </c>
    </row>
    <row r="14" spans="1:9" ht="15.75" thickBot="1">
      <c r="B14" s="7"/>
      <c r="C14" s="7"/>
      <c r="D14" s="7"/>
      <c r="E14" s="26"/>
      <c r="F14" s="17"/>
      <c r="G14" s="13"/>
      <c r="H14" s="7"/>
    </row>
    <row r="15" spans="1:9">
      <c r="B15" s="9" t="s">
        <v>12</v>
      </c>
      <c r="C15" s="10"/>
      <c r="D15" s="11" t="s">
        <v>5</v>
      </c>
      <c r="E15" s="24"/>
      <c r="F15" s="17"/>
      <c r="G15" s="17"/>
      <c r="H15" s="7"/>
    </row>
    <row r="16" spans="1:9">
      <c r="B16" s="7" t="s">
        <v>6</v>
      </c>
      <c r="C16" s="7" t="s">
        <v>13</v>
      </c>
      <c r="D16" s="7" t="s">
        <v>8</v>
      </c>
      <c r="E16" s="25"/>
      <c r="F16" s="15" t="str">
        <f>IF(E16="j",600,"")</f>
        <v/>
      </c>
      <c r="G16" s="13"/>
      <c r="H16" s="16" t="s">
        <v>41</v>
      </c>
    </row>
    <row r="17" spans="2:10">
      <c r="B17" s="7" t="s">
        <v>9</v>
      </c>
      <c r="C17" s="7" t="s">
        <v>13</v>
      </c>
      <c r="D17" s="7" t="s">
        <v>8</v>
      </c>
      <c r="E17" s="25"/>
      <c r="F17" s="15" t="str">
        <f>IF(E17="j",900,"")</f>
        <v/>
      </c>
      <c r="G17" s="13"/>
      <c r="H17" s="16" t="s">
        <v>14</v>
      </c>
    </row>
    <row r="18" spans="2:10" ht="15.75" thickBot="1">
      <c r="B18" s="7"/>
      <c r="C18" s="7"/>
      <c r="D18" s="7"/>
      <c r="E18" s="26"/>
      <c r="F18" s="17"/>
      <c r="G18" s="13"/>
      <c r="H18" s="16"/>
    </row>
    <row r="19" spans="2:10" ht="15.75" thickBot="1">
      <c r="B19" s="9" t="s">
        <v>15</v>
      </c>
      <c r="C19" s="10"/>
      <c r="D19" s="11" t="s">
        <v>5</v>
      </c>
      <c r="E19" s="27"/>
      <c r="F19" s="14"/>
      <c r="G19" s="17"/>
      <c r="H19" s="7"/>
      <c r="I19" s="28"/>
    </row>
    <row r="20" spans="2:10">
      <c r="B20" s="7" t="s">
        <v>16</v>
      </c>
      <c r="C20" s="7" t="s">
        <v>17</v>
      </c>
      <c r="D20" s="7" t="s">
        <v>8</v>
      </c>
      <c r="E20" s="25"/>
      <c r="F20" s="18" t="str">
        <f>IF(E20="j",1500,"")</f>
        <v/>
      </c>
      <c r="G20" s="14"/>
      <c r="H20" s="16" t="s">
        <v>39</v>
      </c>
      <c r="I20" s="4"/>
      <c r="J20" s="4"/>
    </row>
    <row r="21" spans="2:10">
      <c r="B21" s="7" t="s">
        <v>18</v>
      </c>
      <c r="C21" s="7" t="s">
        <v>19</v>
      </c>
      <c r="D21" s="7" t="s">
        <v>8</v>
      </c>
      <c r="E21" s="25"/>
      <c r="F21" s="18" t="str">
        <f>IF(E21="j",300,"")</f>
        <v/>
      </c>
      <c r="G21" s="14"/>
      <c r="H21" s="16" t="s">
        <v>20</v>
      </c>
      <c r="I21" s="4"/>
      <c r="J21" s="4"/>
    </row>
    <row r="22" spans="2:10" ht="15.95" customHeight="1">
      <c r="B22" s="7" t="s">
        <v>21</v>
      </c>
      <c r="C22" s="7" t="s">
        <v>19</v>
      </c>
      <c r="D22" s="7" t="s">
        <v>8</v>
      </c>
      <c r="E22" s="25"/>
      <c r="F22" s="18" t="str">
        <f>IF(E22="j",500,"")</f>
        <v/>
      </c>
      <c r="G22" s="14"/>
      <c r="H22" s="16" t="s">
        <v>38</v>
      </c>
      <c r="I22" s="4"/>
      <c r="J22" s="4"/>
    </row>
    <row r="23" spans="2:10" ht="13.15" customHeight="1">
      <c r="B23" s="7"/>
      <c r="C23" s="7"/>
      <c r="D23" s="7"/>
      <c r="F23" s="13"/>
      <c r="G23" s="13"/>
      <c r="H23" s="7"/>
    </row>
    <row r="24" spans="2:10">
      <c r="B24" s="9" t="s">
        <v>22</v>
      </c>
      <c r="C24" s="7"/>
      <c r="D24" s="7"/>
      <c r="F24" s="14"/>
      <c r="G24" s="13"/>
      <c r="H24" s="16"/>
    </row>
    <row r="25" spans="2:10">
      <c r="B25" s="7" t="s">
        <v>23</v>
      </c>
      <c r="C25" s="7" t="s">
        <v>24</v>
      </c>
      <c r="D25" s="7" t="s">
        <v>25</v>
      </c>
      <c r="F25" s="19">
        <f>E19*8</f>
        <v>0</v>
      </c>
      <c r="G25" s="13"/>
      <c r="H25" s="16"/>
    </row>
    <row r="26" spans="2:10">
      <c r="B26" s="7" t="s">
        <v>23</v>
      </c>
      <c r="C26" s="7" t="s">
        <v>26</v>
      </c>
      <c r="D26" s="7" t="s">
        <v>27</v>
      </c>
      <c r="F26" s="19">
        <f>(E8+E15)*15</f>
        <v>0</v>
      </c>
      <c r="G26" s="13"/>
      <c r="H26" s="20"/>
    </row>
    <row r="27" spans="2:10">
      <c r="B27" s="7"/>
      <c r="C27" s="7"/>
      <c r="D27" s="7"/>
      <c r="F27" s="14"/>
      <c r="G27" s="13"/>
      <c r="H27" s="16"/>
    </row>
    <row r="28" spans="2:10">
      <c r="B28" s="9" t="s">
        <v>28</v>
      </c>
      <c r="C28" s="7"/>
      <c r="D28" s="7"/>
      <c r="F28" s="14"/>
      <c r="G28" s="13"/>
      <c r="H28" s="20"/>
    </row>
    <row r="29" spans="2:10">
      <c r="B29" s="7" t="s">
        <v>29</v>
      </c>
      <c r="C29" s="7" t="s">
        <v>30</v>
      </c>
      <c r="D29" s="7" t="s">
        <v>8</v>
      </c>
      <c r="E29" s="29"/>
      <c r="F29" s="18" t="str">
        <f>IF(E29="j",(E19+E8)*35,"")</f>
        <v/>
      </c>
      <c r="G29" s="13"/>
      <c r="H29" s="20"/>
    </row>
    <row r="30" spans="2:10">
      <c r="B30" s="7" t="s">
        <v>31</v>
      </c>
      <c r="C30" s="7" t="s">
        <v>32</v>
      </c>
      <c r="D30" s="7" t="s">
        <v>8</v>
      </c>
      <c r="E30" s="29"/>
      <c r="F30" s="18" t="str">
        <f>IF(E30="j",(E19+E8)*50,"")</f>
        <v/>
      </c>
      <c r="G30" s="13"/>
      <c r="H30" s="20"/>
    </row>
    <row r="31" spans="2:10">
      <c r="B31" s="7" t="s">
        <v>33</v>
      </c>
      <c r="C31" s="7" t="s">
        <v>34</v>
      </c>
      <c r="D31" s="7" t="s">
        <v>8</v>
      </c>
      <c r="E31" s="29"/>
      <c r="F31" s="18" t="str">
        <f>IF(E31="j",(E15+E8)*120,"")</f>
        <v/>
      </c>
      <c r="G31" s="13"/>
      <c r="H31" s="20"/>
    </row>
    <row r="32" spans="2:10">
      <c r="B32" s="7" t="s">
        <v>35</v>
      </c>
      <c r="C32" s="7" t="s">
        <v>36</v>
      </c>
      <c r="D32" s="7" t="s">
        <v>8</v>
      </c>
      <c r="E32" s="29"/>
      <c r="F32" s="18" t="str">
        <f>IF(E32="j",(E15+E8)*160,"")</f>
        <v/>
      </c>
      <c r="G32" s="13"/>
      <c r="H32" s="21"/>
    </row>
    <row r="33" spans="1:8" s="35" customFormat="1" ht="30" customHeight="1">
      <c r="A33" s="31"/>
      <c r="B33" s="31"/>
      <c r="C33" s="32"/>
      <c r="D33" s="32" t="s">
        <v>37</v>
      </c>
      <c r="E33" s="33"/>
      <c r="F33" s="34">
        <f>SUM(F9:F32)</f>
        <v>0</v>
      </c>
      <c r="G33" s="34"/>
      <c r="H33" s="31"/>
    </row>
    <row r="34" spans="1:8">
      <c r="B34" s="7"/>
      <c r="C34" s="7"/>
      <c r="D34" s="7"/>
      <c r="F34" s="14"/>
      <c r="G34" s="14"/>
      <c r="H34" s="7"/>
    </row>
    <row r="35" spans="1:8" ht="60" customHeight="1">
      <c r="B35" s="38" t="s">
        <v>44</v>
      </c>
      <c r="C35" s="38"/>
      <c r="D35" s="38"/>
      <c r="E35" s="5"/>
      <c r="F35" s="22"/>
      <c r="G35" s="22"/>
      <c r="H35" s="7"/>
    </row>
    <row r="36" spans="1:8" ht="39.950000000000003" customHeight="1">
      <c r="B36" s="39" t="s">
        <v>43</v>
      </c>
      <c r="C36" s="39"/>
      <c r="D36" s="39"/>
      <c r="F36" s="14"/>
      <c r="G36" s="14"/>
      <c r="H36" s="7"/>
    </row>
  </sheetData>
  <sheetProtection algorithmName="SHA-512" hashValue="i2NLuTf6H5HEA5xOO7mS+3C9SqCXygtfoOwMQzdvWU7kYnMAHKPmkhNBsaGKjO5q3QTaoZ1hNG5uJS7mgetp2w==" saltValue="bEMA/K3Ryn0itymHdkh5ig==" spinCount="100000" sheet="1" objects="1" scenarios="1" selectLockedCells="1"/>
  <mergeCells count="4">
    <mergeCell ref="B4:D4"/>
    <mergeCell ref="B5:C5"/>
    <mergeCell ref="B35:D35"/>
    <mergeCell ref="B36:D36"/>
  </mergeCells>
  <pageMargins left="0.7" right="0.7" top="0.78740157499999996" bottom="0.78740157499999996" header="0.3" footer="0.3"/>
  <pageSetup paperSize="9" scale="61"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Willkommen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dc:creator>
  <cp:lastModifiedBy>Hermann Rosen</cp:lastModifiedBy>
  <dcterms:created xsi:type="dcterms:W3CDTF">2020-08-11T11:36:12Z</dcterms:created>
  <dcterms:modified xsi:type="dcterms:W3CDTF">2020-08-18T09:20:21Z</dcterms:modified>
</cp:coreProperties>
</file>